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aaonline-my.sharepoint.com/personal/khushbu_parikh_bcaa_com/Documents/Documents/Landing pages BCAA/Insurance/Home/"/>
    </mc:Choice>
  </mc:AlternateContent>
  <xr:revisionPtr revIDLastSave="0" documentId="8_{96D24F53-7297-4B21-94D4-E5E4F9CB2608}" xr6:coauthVersionLast="47" xr6:coauthVersionMax="47" xr10:uidLastSave="{00000000-0000-0000-0000-000000000000}"/>
  <bookViews>
    <workbookView xWindow="62520" yWindow="-2835" windowWidth="29040" windowHeight="15840" xr2:uid="{DB280AD7-7AFF-40E0-8895-6EF379000DC1}"/>
  </bookViews>
  <sheets>
    <sheet name="Sheet1" sheetId="1" r:id="rId1"/>
    <sheet name="Sheet2" sheetId="6" r:id="rId2"/>
    <sheet name="Variables" sheetId="5" state="hidden" r:id="rId3"/>
  </sheets>
  <definedNames>
    <definedName name="AddRowsQuantity">Sheet1!$G$4</definedName>
    <definedName name="AdjusterStates">Variables!$G$2:$G$5</definedName>
    <definedName name="Condition">Variables!$I$2:$I$7</definedName>
    <definedName name="ContentListRange">Sheet1!$A$9:$J$23</definedName>
    <definedName name="CustomerDataEntry">Variables!$B$2</definedName>
    <definedName name="Errors">Sheet1!$AC$9:$AC$23</definedName>
    <definedName name="_xlnm.Print_Area" localSheetId="0">Sheet1!$B$1:$X$33</definedName>
    <definedName name="ShowCondition">Variables!$B$4</definedName>
    <definedName name="ShowUse">Variables!$B$5</definedName>
    <definedName name="Special_Limits">Sheet2!$A$5:$A$16</definedName>
    <definedName name="Type_of_Loss">Sheet2!$A$22:$A$23</definedName>
    <definedName name="Version">Sheet1!$A$1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AC10" i="1"/>
  <c r="M9" i="1"/>
  <c r="M11" i="1"/>
  <c r="M12" i="1"/>
  <c r="M13" i="1"/>
  <c r="M14" i="1"/>
  <c r="M15" i="1"/>
  <c r="M16" i="1"/>
  <c r="M17" i="1"/>
  <c r="AC17" i="1"/>
  <c r="M18" i="1"/>
  <c r="AC18" i="1"/>
  <c r="M19" i="1"/>
  <c r="AC19" i="1"/>
  <c r="M20" i="1"/>
  <c r="AC20" i="1"/>
  <c r="M21" i="1"/>
  <c r="M22" i="1"/>
  <c r="M23" i="1"/>
  <c r="AC23" i="1"/>
  <c r="M24" i="1"/>
  <c r="P12" i="1"/>
  <c r="Q12" i="1"/>
  <c r="N12" i="1"/>
  <c r="R28" i="1"/>
  <c r="P11" i="1"/>
  <c r="AC11" i="1"/>
  <c r="Q11" i="1"/>
  <c r="N11" i="1"/>
  <c r="P10" i="1"/>
  <c r="Q10" i="1"/>
  <c r="N10" i="1"/>
  <c r="P9" i="1"/>
  <c r="N9" i="1"/>
  <c r="N13" i="1"/>
  <c r="AC13" i="1"/>
  <c r="N14" i="1"/>
  <c r="N15" i="1"/>
  <c r="AC15" i="1"/>
  <c r="N16" i="1"/>
  <c r="AC16" i="1"/>
  <c r="N17" i="1"/>
  <c r="N18" i="1"/>
  <c r="N19" i="1"/>
  <c r="N20" i="1"/>
  <c r="N21" i="1"/>
  <c r="N22" i="1"/>
  <c r="N23" i="1"/>
  <c r="N24" i="1"/>
  <c r="V9" i="1"/>
  <c r="V10" i="1"/>
  <c r="V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R31" i="1"/>
  <c r="R27" i="1"/>
  <c r="R29" i="1"/>
  <c r="M31" i="1"/>
  <c r="M27" i="1"/>
  <c r="V11" i="1"/>
  <c r="V13" i="1"/>
  <c r="V14" i="1"/>
  <c r="V15" i="1"/>
  <c r="V16" i="1"/>
  <c r="V17" i="1"/>
  <c r="V18" i="1"/>
  <c r="V19" i="1"/>
  <c r="V20" i="1"/>
  <c r="V21" i="1"/>
  <c r="V22" i="1"/>
  <c r="V23" i="1"/>
  <c r="V24" i="1"/>
  <c r="U9" i="1"/>
  <c r="U10" i="1"/>
  <c r="U11" i="1"/>
  <c r="U12" i="1"/>
  <c r="AC12" i="1"/>
  <c r="U13" i="1"/>
  <c r="U14" i="1"/>
  <c r="U15" i="1"/>
  <c r="U16" i="1"/>
  <c r="U17" i="1"/>
  <c r="U18" i="1"/>
  <c r="U19" i="1"/>
  <c r="U20" i="1"/>
  <c r="U21" i="1"/>
  <c r="U22" i="1"/>
  <c r="AC22" i="1"/>
  <c r="U23" i="1"/>
  <c r="U24" i="1"/>
  <c r="AC21" i="1"/>
  <c r="Q9" i="1"/>
  <c r="AC9" i="1"/>
  <c r="AC14" i="1"/>
  <c r="M28" i="1"/>
  <c r="M29" i="1"/>
  <c r="M32" i="1"/>
  <c r="R30" i="1"/>
  <c r="R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Jeff Wissing</author>
  </authors>
  <commentList>
    <comment ref="A8" authorId="0" shapeId="0" xr:uid="{E8B4ECF7-9C9E-4992-A8E4-FEDE90269900}">
      <text>
        <r>
          <rPr>
            <b/>
            <sz val="9"/>
            <color indexed="81"/>
            <rFont val="Tahoma"/>
            <family val="2"/>
          </rPr>
          <t>Header Ends</t>
        </r>
      </text>
    </comment>
    <comment ref="A24" authorId="0" shapeId="0" xr:uid="{682C862D-2F7A-4D34-864E-E5C57DA52170}">
      <text>
        <r>
          <rPr>
            <b/>
            <sz val="9"/>
            <color indexed="81"/>
            <rFont val="Tahoma"/>
            <family val="2"/>
          </rPr>
          <t>Footer Starts</t>
        </r>
      </text>
    </comment>
  </commentList>
</comments>
</file>

<file path=xl/sharedStrings.xml><?xml version="1.0" encoding="utf-8"?>
<sst xmlns="http://schemas.openxmlformats.org/spreadsheetml/2006/main" count="78" uniqueCount="70">
  <si>
    <t>Customer Name:</t>
  </si>
  <si>
    <t>Date of Loss:</t>
  </si>
  <si>
    <t>Claim Number:</t>
  </si>
  <si>
    <t>Policy Number:</t>
  </si>
  <si>
    <t>Deductible</t>
  </si>
  <si>
    <t>To be completed by BCAA</t>
  </si>
  <si>
    <t>Ref</t>
  </si>
  <si>
    <t>Category</t>
  </si>
  <si>
    <t>Description</t>
  </si>
  <si>
    <t>Brand</t>
  </si>
  <si>
    <t>Model</t>
  </si>
  <si>
    <t>Supplier</t>
  </si>
  <si>
    <t>Qty</t>
  </si>
  <si>
    <t>Age</t>
  </si>
  <si>
    <t>Months</t>
  </si>
  <si>
    <t>Original Cost</t>
  </si>
  <si>
    <t>Replacement Cost</t>
  </si>
  <si>
    <t>Tax Rate</t>
  </si>
  <si>
    <t>Tax Amount</t>
  </si>
  <si>
    <t>ACV Tax</t>
  </si>
  <si>
    <t xml:space="preserve">Depreciation Rate </t>
  </si>
  <si>
    <t>Depreciation Amount</t>
  </si>
  <si>
    <t>Actual Cash Value</t>
  </si>
  <si>
    <t>Item Replaced</t>
  </si>
  <si>
    <t>Replaced Amount</t>
  </si>
  <si>
    <t>Payment Amount Issued  Already</t>
  </si>
  <si>
    <t>Payment to be issued</t>
  </si>
  <si>
    <t>Column1</t>
  </si>
  <si>
    <t>Column2</t>
  </si>
  <si>
    <t>Notes</t>
  </si>
  <si>
    <t>Condition</t>
  </si>
  <si>
    <t>Action</t>
  </si>
  <si>
    <t>Value</t>
  </si>
  <si>
    <t>Errors</t>
  </si>
  <si>
    <t>Replacement Cost Settlement</t>
  </si>
  <si>
    <t>Actual Cash Value Settlement</t>
  </si>
  <si>
    <t>Replacement Cost:</t>
  </si>
  <si>
    <t>Taxes:</t>
  </si>
  <si>
    <t>Subtotal:</t>
  </si>
  <si>
    <t>Less Depreciation:</t>
  </si>
  <si>
    <t>Less Applicable Deductible:</t>
  </si>
  <si>
    <t>Net Claim Cost:</t>
  </si>
  <si>
    <t>Special Limits</t>
  </si>
  <si>
    <t>All Other</t>
  </si>
  <si>
    <t>Business Tools</t>
  </si>
  <si>
    <t>Securitites and Bullion</t>
  </si>
  <si>
    <t>Money &amp; Gift Cards</t>
  </si>
  <si>
    <t>Motorized WaterCraft</t>
  </si>
  <si>
    <t>Garden Equipment</t>
  </si>
  <si>
    <t>Jewellry</t>
  </si>
  <si>
    <t>Coins</t>
  </si>
  <si>
    <t>Manuscripts</t>
  </si>
  <si>
    <t>Bikes and Accessories</t>
  </si>
  <si>
    <t>Collectible Cards &amp; Comics</t>
  </si>
  <si>
    <t>Golf Equipment</t>
  </si>
  <si>
    <t>Theft &amp; Mysterious Disapperance</t>
  </si>
  <si>
    <t>Global Variables</t>
  </si>
  <si>
    <t>Adjuster States</t>
  </si>
  <si>
    <t>CustomerDataEntry</t>
  </si>
  <si>
    <t>AddRows_QTY</t>
  </si>
  <si>
    <t>Estimate</t>
  </si>
  <si>
    <t>Very good</t>
  </si>
  <si>
    <t>Show_Condition</t>
  </si>
  <si>
    <t>Experimental</t>
  </si>
  <si>
    <t>Accepted</t>
  </si>
  <si>
    <t>Good</t>
  </si>
  <si>
    <t>Settled</t>
  </si>
  <si>
    <t>Average</t>
  </si>
  <si>
    <t>Fair</t>
  </si>
  <si>
    <t>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</si>
</sst>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 applyProtection="1">
      <alignment wrapText="1"/>
      <protection locked="0"/>
    </xf>
    <xf numFmtId="0" fontId="6" fillId="3" borderId="5" xfId="0" applyFont="1" applyFill="1" applyBorder="1" applyProtection="1">
      <protection locked="0"/>
    </xf>
    <xf numFmtId="0" fontId="6" fillId="2" borderId="0" xfId="0" applyFont="1" applyFill="1"/>
    <xf numFmtId="0" fontId="5" fillId="2" borderId="0" xfId="0" applyFont="1" applyFill="1" applyAlignment="1">
      <alignment horizontal="left" wrapText="1"/>
    </xf>
    <xf numFmtId="0" fontId="5" fillId="4" borderId="37" xfId="0" applyFont="1" applyFill="1" applyBorder="1" applyAlignment="1">
      <alignment horizontal="center" wrapText="1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5" fillId="4" borderId="38" xfId="0" applyFont="1" applyFill="1" applyBorder="1" applyAlignment="1">
      <alignment horizontal="center" wrapText="1"/>
    </xf>
    <xf numFmtId="0" fontId="0" fillId="0" borderId="8" xfId="0" applyBorder="1"/>
    <xf numFmtId="0" fontId="4" fillId="0" borderId="0" xfId="0" applyFont="1"/>
    <xf numFmtId="0" fontId="0" fillId="2" borderId="0" xfId="0" applyFill="1" applyAlignment="1">
      <alignment horizontal="center"/>
    </xf>
    <xf numFmtId="44" fontId="0" fillId="2" borderId="0" xfId="0" applyNumberFormat="1" applyFill="1"/>
    <xf numFmtId="44" fontId="3" fillId="2" borderId="0" xfId="1" applyFont="1" applyFill="1"/>
    <xf numFmtId="164" fontId="0" fillId="2" borderId="0" xfId="0" applyNumberFormat="1" applyFill="1"/>
    <xf numFmtId="0" fontId="0" fillId="0" borderId="0" xfId="0" applyAlignment="1" applyProtection="1">
      <alignment horizontal="center" vertical="center"/>
      <protection locked="0"/>
    </xf>
    <xf numFmtId="44" fontId="6" fillId="3" borderId="0" xfId="1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left"/>
    </xf>
    <xf numFmtId="0" fontId="0" fillId="2" borderId="0" xfId="0" applyFill="1" applyAlignment="1">
      <alignment horizontal="left"/>
    </xf>
    <xf numFmtId="44" fontId="0" fillId="2" borderId="11" xfId="0" applyNumberFormat="1" applyFill="1" applyBorder="1" applyAlignment="1">
      <alignment horizontal="left"/>
    </xf>
    <xf numFmtId="44" fontId="0" fillId="2" borderId="0" xfId="0" applyNumberFormat="1" applyFill="1" applyAlignment="1">
      <alignment horizontal="left"/>
    </xf>
    <xf numFmtId="0" fontId="0" fillId="2" borderId="10" xfId="0" applyFill="1" applyBorder="1"/>
    <xf numFmtId="44" fontId="0" fillId="2" borderId="11" xfId="0" applyNumberFormat="1" applyFill="1" applyBorder="1"/>
    <xf numFmtId="44" fontId="3" fillId="2" borderId="11" xfId="1" applyFont="1" applyFill="1" applyBorder="1" applyProtection="1"/>
    <xf numFmtId="164" fontId="7" fillId="2" borderId="11" xfId="0" applyNumberFormat="1" applyFont="1" applyFill="1" applyBorder="1" applyAlignment="1">
      <alignment horizontal="left"/>
    </xf>
    <xf numFmtId="164" fontId="7" fillId="2" borderId="0" xfId="0" applyNumberFormat="1" applyFont="1" applyFill="1" applyAlignment="1">
      <alignment horizontal="left"/>
    </xf>
    <xf numFmtId="44" fontId="7" fillId="2" borderId="11" xfId="0" applyNumberFormat="1" applyFont="1" applyFill="1" applyBorder="1"/>
    <xf numFmtId="0" fontId="0" fillId="2" borderId="11" xfId="0" applyFill="1" applyBorder="1"/>
    <xf numFmtId="44" fontId="3" fillId="2" borderId="0" xfId="1" applyFont="1" applyFill="1" applyBorder="1" applyProtection="1"/>
    <xf numFmtId="0" fontId="5" fillId="2" borderId="12" xfId="0" applyFont="1" applyFill="1" applyBorder="1"/>
    <xf numFmtId="0" fontId="0" fillId="2" borderId="5" xfId="0" applyFill="1" applyBorder="1"/>
    <xf numFmtId="164" fontId="5" fillId="2" borderId="13" xfId="0" applyNumberFormat="1" applyFont="1" applyFill="1" applyBorder="1"/>
    <xf numFmtId="164" fontId="5" fillId="2" borderId="0" xfId="0" applyNumberFormat="1" applyFont="1" applyFill="1"/>
    <xf numFmtId="164" fontId="0" fillId="2" borderId="5" xfId="0" applyNumberFormat="1" applyFill="1" applyBorder="1"/>
    <xf numFmtId="0" fontId="8" fillId="5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0" fillId="0" borderId="14" xfId="0" applyBorder="1" applyAlignment="1" applyProtection="1">
      <alignment wrapText="1"/>
      <protection locked="0"/>
    </xf>
    <xf numFmtId="44" fontId="3" fillId="0" borderId="4" xfId="1" applyFont="1" applyBorder="1" applyAlignment="1" applyProtection="1">
      <alignment wrapText="1"/>
      <protection locked="0"/>
    </xf>
    <xf numFmtId="165" fontId="3" fillId="0" borderId="4" xfId="1" applyNumberFormat="1" applyFont="1" applyBorder="1" applyAlignment="1" applyProtection="1">
      <alignment wrapText="1"/>
      <protection locked="0"/>
    </xf>
    <xf numFmtId="165" fontId="3" fillId="4" borderId="15" xfId="1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165" fontId="3" fillId="4" borderId="18" xfId="1" applyNumberFormat="1" applyFont="1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165" fontId="3" fillId="4" borderId="21" xfId="1" applyNumberFormat="1" applyFont="1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center" wrapText="1"/>
    </xf>
    <xf numFmtId="0" fontId="0" fillId="2" borderId="23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8" fillId="6" borderId="4" xfId="0" applyFont="1" applyFill="1" applyBorder="1" applyAlignment="1">
      <alignment horizontal="center" wrapText="1"/>
    </xf>
    <xf numFmtId="9" fontId="3" fillId="6" borderId="4" xfId="1" applyNumberFormat="1" applyFont="1" applyFill="1" applyBorder="1" applyAlignment="1" applyProtection="1">
      <alignment wrapText="1"/>
      <protection locked="0"/>
    </xf>
    <xf numFmtId="44" fontId="3" fillId="6" borderId="4" xfId="1" applyFont="1" applyFill="1" applyBorder="1" applyAlignment="1" applyProtection="1">
      <alignment wrapText="1"/>
    </xf>
    <xf numFmtId="44" fontId="3" fillId="6" borderId="4" xfId="1" applyFont="1" applyFill="1" applyBorder="1" applyAlignment="1" applyProtection="1">
      <alignment wrapText="1"/>
      <protection locked="0"/>
    </xf>
    <xf numFmtId="9" fontId="3" fillId="7" borderId="4" xfId="1" applyNumberFormat="1" applyFont="1" applyFill="1" applyBorder="1" applyAlignment="1" applyProtection="1">
      <alignment wrapText="1"/>
      <protection locked="0"/>
    </xf>
    <xf numFmtId="44" fontId="3" fillId="7" borderId="4" xfId="1" applyFont="1" applyFill="1" applyBorder="1" applyAlignment="1" applyProtection="1">
      <alignment wrapText="1"/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8" fillId="5" borderId="17" xfId="0" applyFont="1" applyFill="1" applyBorder="1" applyAlignment="1">
      <alignment horizontal="center" wrapText="1"/>
    </xf>
    <xf numFmtId="44" fontId="3" fillId="0" borderId="17" xfId="1" applyFont="1" applyBorder="1" applyAlignment="1" applyProtection="1">
      <alignment wrapText="1"/>
      <protection locked="0"/>
    </xf>
    <xf numFmtId="0" fontId="8" fillId="5" borderId="19" xfId="0" applyFont="1" applyFill="1" applyBorder="1" applyAlignment="1">
      <alignment horizontal="center" wrapText="1"/>
    </xf>
    <xf numFmtId="44" fontId="3" fillId="9" borderId="19" xfId="1" applyFont="1" applyFill="1" applyBorder="1" applyAlignment="1" applyProtection="1">
      <alignment wrapText="1"/>
      <protection locked="0"/>
    </xf>
    <xf numFmtId="0" fontId="8" fillId="6" borderId="24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9" fontId="3" fillId="6" borderId="24" xfId="1" applyNumberFormat="1" applyFont="1" applyFill="1" applyBorder="1" applyAlignment="1" applyProtection="1">
      <alignment wrapText="1"/>
      <protection locked="0"/>
    </xf>
    <xf numFmtId="44" fontId="3" fillId="6" borderId="25" xfId="1" applyFont="1" applyFill="1" applyBorder="1" applyAlignment="1" applyProtection="1">
      <alignment wrapText="1"/>
    </xf>
    <xf numFmtId="44" fontId="3" fillId="7" borderId="25" xfId="1" applyFont="1" applyFill="1" applyBorder="1" applyAlignment="1" applyProtection="1">
      <alignment wrapText="1"/>
      <protection locked="0"/>
    </xf>
    <xf numFmtId="9" fontId="3" fillId="6" borderId="26" xfId="1" applyNumberFormat="1" applyFont="1" applyFill="1" applyBorder="1" applyAlignment="1" applyProtection="1">
      <alignment wrapText="1"/>
      <protection locked="0"/>
    </xf>
    <xf numFmtId="44" fontId="3" fillId="6" borderId="27" xfId="1" applyFont="1" applyFill="1" applyBorder="1" applyAlignment="1" applyProtection="1">
      <alignment wrapText="1"/>
    </xf>
    <xf numFmtId="44" fontId="3" fillId="6" borderId="27" xfId="1" applyFont="1" applyFill="1" applyBorder="1" applyAlignment="1" applyProtection="1">
      <alignment wrapText="1"/>
      <protection locked="0"/>
    </xf>
    <xf numFmtId="9" fontId="3" fillId="6" borderId="27" xfId="1" applyNumberFormat="1" applyFont="1" applyFill="1" applyBorder="1" applyAlignment="1" applyProtection="1">
      <alignment wrapText="1"/>
      <protection locked="0"/>
    </xf>
    <xf numFmtId="44" fontId="3" fillId="6" borderId="28" xfId="1" applyFont="1" applyFill="1" applyBorder="1" applyAlignment="1" applyProtection="1">
      <alignment wrapText="1"/>
    </xf>
    <xf numFmtId="44" fontId="3" fillId="6" borderId="19" xfId="1" applyFont="1" applyFill="1" applyBorder="1" applyAlignment="1" applyProtection="1">
      <alignment wrapText="1"/>
    </xf>
    <xf numFmtId="9" fontId="3" fillId="6" borderId="29" xfId="1" applyNumberFormat="1" applyFont="1" applyFill="1" applyBorder="1" applyAlignment="1" applyProtection="1">
      <alignment wrapText="1"/>
      <protection locked="0"/>
    </xf>
    <xf numFmtId="9" fontId="3" fillId="6" borderId="30" xfId="1" applyNumberFormat="1" applyFont="1" applyFill="1" applyBorder="1" applyAlignment="1" applyProtection="1">
      <alignment wrapText="1"/>
      <protection locked="0"/>
    </xf>
    <xf numFmtId="9" fontId="3" fillId="6" borderId="31" xfId="1" applyNumberFormat="1" applyFont="1" applyFill="1" applyBorder="1" applyAlignment="1" applyProtection="1">
      <alignment wrapText="1"/>
      <protection locked="0"/>
    </xf>
    <xf numFmtId="0" fontId="9" fillId="6" borderId="33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34" xfId="0" applyFont="1" applyFill="1" applyBorder="1" applyAlignment="1">
      <alignment horizontal="center"/>
    </xf>
    <xf numFmtId="0" fontId="9" fillId="6" borderId="3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2" borderId="17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/>
    <xf numFmtId="0" fontId="0" fillId="0" borderId="0" xfId="0"/>
  </cellXfs>
  <cellStyles count="3">
    <cellStyle name="Currency" xfId="1" builtinId="4"/>
    <cellStyle name="Normal" xfId="0" builtinId="0"/>
    <cellStyle name="Normal 2" xfId="2" xr:uid="{EA2B3669-C193-41DA-88C2-906461B70F02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$&quot;* #,##0_-;\-&quot;$&quot;* #,##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249977111117893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249977111117893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249977111117893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249977111117893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0" tint="-0.249977111117893"/>
        </patternFill>
      </fill>
      <alignment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4" tint="0.39994506668294322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1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bottom" textRotation="0" wrapText="1" indent="0" justifyLastLine="0" shrinkToFit="0" readingOrder="0"/>
      <protection locked="0" hidden="0"/>
    </dxf>
    <dxf>
      <alignment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1676400</xdr:colOff>
      <xdr:row>1</xdr:row>
      <xdr:rowOff>0</xdr:rowOff>
    </xdr:from>
    <xdr:to>
      <xdr:col>27</xdr:col>
      <xdr:colOff>38100</xdr:colOff>
      <xdr:row>2</xdr:row>
      <xdr:rowOff>57150</xdr:rowOff>
    </xdr:to>
    <xdr:pic>
      <xdr:nvPicPr>
        <xdr:cNvPr id="1687" name="Picture 2">
          <a:extLst>
            <a:ext uri="{FF2B5EF4-FFF2-40B4-BE49-F238E27FC236}">
              <a16:creationId xmlns:a16="http://schemas.microsoft.com/office/drawing/2014/main" id="{6F5B9175-091A-8738-DCB6-AB9A3365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23825"/>
          <a:ext cx="752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71060C-1F02-40E1-AE63-03B132B4B17A}" name="Table2" displayName="Table2" ref="AC8:AC23" totalsRowShown="0" headerRowDxfId="29" dataDxfId="28">
  <autoFilter ref="AC8:AC23" xr:uid="{07764482-41EC-434C-9B34-A26978124586}"/>
  <tableColumns count="1">
    <tableColumn id="1" xr3:uid="{00000000-0010-0000-0100-000001000000}" name="Errors" dataDxfId="27">
      <calculatedColumnFormula>IF(COLUMNS(A9:AA9)&lt;=COUNTBLANK(A9:AA9),0,COUNTBLANK(B9:C9)+IF(ISNUMBER(G9),0,1)+IF(OR(ISNUMBER(H9),ISBLANK(H9)),0,1)+IF(OR(ISNUMBER(I9),ISBLANK(I9)),0,1)+IF(OR(ISNUMBER(J9),ISBLANK(J9)),0,1))+IF(AND(COUNTIF(Condition,Y9)=0,Y9&lt;&gt;""),1,0)+IF(OR(NOT(OR(COUNTIF(AdjusterStates,Z9)&gt;0,ISBLANK(Z9))),AND(ISBLANK(Z9),NOT(ISBLANK(AA9)))),1,0)+IF(OR(AND(ISBLANK(Z9)=FALSE,ISBLANK(AA9)=TRUE),AND(NOT(ISNUMBER(AA9)),NOT(ISBLANK(AA9))))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A345196-ED5D-47E8-92D7-D506DE8BAF0F}" name="Table40" displayName="Table40" ref="B8:X24" totalsRowShown="0" headerRowDxfId="26" dataDxfId="24" headerRowBorderDxfId="25" tableBorderDxfId="23" dataCellStyle="Currency">
  <tableColumns count="23">
    <tableColumn id="1" xr3:uid="{00000000-0010-0000-0300-000001000000}" name="Category" dataDxfId="22"/>
    <tableColumn id="2" xr3:uid="{00000000-0010-0000-0300-000002000000}" name="Description" dataDxfId="21"/>
    <tableColumn id="3" xr3:uid="{00000000-0010-0000-0300-000003000000}" name="Brand" dataDxfId="20"/>
    <tableColumn id="4" xr3:uid="{00000000-0010-0000-0300-000004000000}" name="Model" dataDxfId="19"/>
    <tableColumn id="5" xr3:uid="{00000000-0010-0000-0300-000005000000}" name="Supplier" dataDxfId="18"/>
    <tableColumn id="6" xr3:uid="{00000000-0010-0000-0300-000006000000}" name="Qty" dataDxfId="17"/>
    <tableColumn id="7" xr3:uid="{00000000-0010-0000-0300-000007000000}" name="Age" dataDxfId="16"/>
    <tableColumn id="8" xr3:uid="{00000000-0010-0000-0300-000008000000}" name="Months" dataDxfId="15"/>
    <tableColumn id="9" xr3:uid="{00000000-0010-0000-0300-000009000000}" name="Original Cost" dataDxfId="14" dataCellStyle="Currency"/>
    <tableColumn id="10" xr3:uid="{00000000-0010-0000-0300-00000A000000}" name="Replacement Cost" dataDxfId="13" dataCellStyle="Currency"/>
    <tableColumn id="15" xr3:uid="{00000000-0010-0000-0300-00000F000000}" name="Tax Rate" dataDxfId="12" dataCellStyle="Currency"/>
    <tableColumn id="16" xr3:uid="{00000000-0010-0000-0300-000010000000}" name="Tax Amount" dataDxfId="11" dataCellStyle="Currency">
      <calculatedColumnFormula>K9*L9</calculatedColumnFormula>
    </tableColumn>
    <tableColumn id="23" xr3:uid="{00000000-0010-0000-0300-000017000000}" name="ACV Tax" dataDxfId="10" dataCellStyle="Currency">
      <calculatedColumnFormula>IF(R9="yes",M9,0)</calculatedColumnFormula>
    </tableColumn>
    <tableColumn id="11" xr3:uid="{00000000-0010-0000-0300-00000B000000}" name="Depreciation Rate " dataDxfId="9" dataCellStyle="Currency"/>
    <tableColumn id="17" xr3:uid="{00000000-0010-0000-0300-000011000000}" name="Depreciation Amount" dataDxfId="8" dataCellStyle="Currency">
      <calculatedColumnFormula>IF(R9="Yes",0,K9*O9)</calculatedColumnFormula>
    </tableColumn>
    <tableColumn id="12" xr3:uid="{00000000-0010-0000-0300-00000C000000}" name="Actual Cash Value" dataDxfId="7" dataCellStyle="Currency">
      <calculatedColumnFormula>K9-P9</calculatedColumnFormula>
    </tableColumn>
    <tableColumn id="13" xr3:uid="{00000000-0010-0000-0300-00000D000000}" name="Item Replaced" dataDxfId="6" dataCellStyle="Currency"/>
    <tableColumn id="18" xr3:uid="{00000000-0010-0000-0300-000012000000}" name="Replaced Amount" dataDxfId="5" dataCellStyle="Currency"/>
    <tableColumn id="19" xr3:uid="{00000000-0010-0000-0300-000013000000}" name="Payment Amount Issued  Already" dataDxfId="4" dataCellStyle="Currency"/>
    <tableColumn id="20" xr3:uid="{00000000-0010-0000-0300-000014000000}" name="Payment to be issued" dataDxfId="3" dataCellStyle="Currency">
      <calculatedColumnFormula>S9-T9</calculatedColumnFormula>
    </tableColumn>
    <tableColumn id="21" xr3:uid="{00000000-0010-0000-0300-000015000000}" name="Column1" dataDxfId="2" dataCellStyle="Currency"/>
    <tableColumn id="22" xr3:uid="{00000000-0010-0000-0300-000016000000}" name="Column2" dataDxfId="1" dataCellStyle="Currency"/>
    <tableColumn id="14" xr3:uid="{00000000-0010-0000-0300-00000E000000}" name="Notes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0202-F820-4A51-AC10-7A3C9E0F5893}">
  <sheetPr codeName="Sheet1">
    <pageSetUpPr fitToPage="1"/>
  </sheetPr>
  <dimension ref="A1:AC89"/>
  <sheetViews>
    <sheetView tabSelected="1" zoomScale="110" zoomScaleNormal="110" workbookViewId="0">
      <pane xSplit="1" ySplit="8" topLeftCell="F9" activePane="bottomRight" state="frozen"/>
      <selection pane="topRight" activeCell="B1" sqref="B1"/>
      <selection pane="bottomLeft" activeCell="A5" sqref="A5"/>
      <selection pane="bottomRight" activeCell="G3" sqref="G3"/>
    </sheetView>
  </sheetViews>
  <sheetFormatPr defaultColWidth="0" defaultRowHeight="14.5" zeroHeight="1" x14ac:dyDescent="0.35"/>
  <cols>
    <col min="1" max="1" width="5.81640625" hidden="1" customWidth="1"/>
    <col min="2" max="2" width="20.26953125" customWidth="1"/>
    <col min="3" max="3" width="23.54296875" customWidth="1"/>
    <col min="4" max="4" width="15.1796875" customWidth="1"/>
    <col min="5" max="5" width="13.7265625" customWidth="1"/>
    <col min="6" max="6" width="11.1796875" customWidth="1"/>
    <col min="7" max="7" width="6.453125" customWidth="1"/>
    <col min="8" max="8" width="8" customWidth="1"/>
    <col min="9" max="9" width="7.453125" hidden="1" customWidth="1"/>
    <col min="10" max="10" width="14.453125" customWidth="1"/>
    <col min="11" max="11" width="19.1796875" customWidth="1"/>
    <col min="12" max="12" width="11.453125" customWidth="1"/>
    <col min="13" max="13" width="15.1796875" customWidth="1"/>
    <col min="14" max="14" width="15.1796875" hidden="1" customWidth="1"/>
    <col min="15" max="15" width="12.1796875" customWidth="1"/>
    <col min="16" max="16" width="12.26953125" customWidth="1"/>
    <col min="17" max="17" width="13" customWidth="1"/>
    <col min="18" max="18" width="13.7265625" customWidth="1"/>
    <col min="19" max="22" width="14.453125" hidden="1" customWidth="1"/>
    <col min="23" max="23" width="7.81640625" hidden="1" customWidth="1"/>
    <col min="24" max="24" width="35.81640625" customWidth="1"/>
    <col min="25" max="25" width="18.453125" hidden="1" customWidth="1"/>
    <col min="26" max="27" width="9.54296875" hidden="1" customWidth="1"/>
    <col min="28" max="28" width="1.453125" style="1" customWidth="1"/>
    <col min="29" max="31" width="8.81640625" hidden="1" customWidth="1"/>
    <col min="32" max="16384" width="8.81640625" hidden="1"/>
  </cols>
  <sheetData>
    <row r="1" spans="1:29" s="1" customFormat="1" ht="10.15" customHeight="1" x14ac:dyDescent="0.35">
      <c r="A1" s="15">
        <v>3</v>
      </c>
      <c r="Z1" s="8"/>
      <c r="AA1" s="8"/>
    </row>
    <row r="2" spans="1:29" s="1" customFormat="1" x14ac:dyDescent="0.35">
      <c r="B2" s="7" t="s">
        <v>0</v>
      </c>
      <c r="C2" s="6"/>
      <c r="Z2" s="8"/>
      <c r="AA2" s="8"/>
    </row>
    <row r="3" spans="1:29" s="1" customFormat="1" x14ac:dyDescent="0.35">
      <c r="B3" s="7" t="s">
        <v>1</v>
      </c>
      <c r="C3" s="6"/>
      <c r="Z3" s="8"/>
      <c r="AA3" s="8"/>
    </row>
    <row r="4" spans="1:29" s="1" customFormat="1" x14ac:dyDescent="0.35">
      <c r="B4" s="7" t="s">
        <v>2</v>
      </c>
      <c r="C4" s="6"/>
      <c r="G4" s="20"/>
      <c r="Z4" s="8"/>
      <c r="AA4" s="8"/>
    </row>
    <row r="5" spans="1:29" s="1" customFormat="1" ht="15" thickBot="1" x14ac:dyDescent="0.4">
      <c r="B5" s="7" t="s">
        <v>3</v>
      </c>
      <c r="C5" s="6"/>
      <c r="Z5" s="8"/>
      <c r="AA5" s="8"/>
    </row>
    <row r="6" spans="1:29" s="1" customFormat="1" x14ac:dyDescent="0.35">
      <c r="B6" s="7" t="s">
        <v>4</v>
      </c>
      <c r="C6" s="21"/>
      <c r="L6" s="89" t="s">
        <v>5</v>
      </c>
      <c r="M6" s="90"/>
      <c r="N6" s="90"/>
      <c r="O6" s="90"/>
      <c r="P6" s="90"/>
      <c r="Q6" s="91"/>
      <c r="Z6" s="8"/>
      <c r="AA6" s="8"/>
    </row>
    <row r="7" spans="1:29" s="1" customFormat="1" x14ac:dyDescent="0.35">
      <c r="L7" s="92"/>
      <c r="M7" s="93"/>
      <c r="N7" s="93"/>
      <c r="O7" s="93"/>
      <c r="P7" s="93"/>
      <c r="Q7" s="94"/>
      <c r="Z7" s="8"/>
      <c r="AA7" s="8"/>
    </row>
    <row r="8" spans="1:29" s="1" customFormat="1" ht="44" thickBot="1" x14ac:dyDescent="0.4">
      <c r="A8" s="22" t="s">
        <v>6</v>
      </c>
      <c r="B8" s="41" t="s">
        <v>7</v>
      </c>
      <c r="C8" s="41" t="s">
        <v>8</v>
      </c>
      <c r="D8" s="41" t="s">
        <v>9</v>
      </c>
      <c r="E8" s="41" t="s">
        <v>10</v>
      </c>
      <c r="F8" s="41" t="s">
        <v>11</v>
      </c>
      <c r="G8" s="42" t="s">
        <v>12</v>
      </c>
      <c r="H8" s="42" t="s">
        <v>13</v>
      </c>
      <c r="I8" s="42" t="s">
        <v>14</v>
      </c>
      <c r="J8" s="43" t="s">
        <v>15</v>
      </c>
      <c r="K8" s="71" t="s">
        <v>16</v>
      </c>
      <c r="L8" s="75" t="s">
        <v>17</v>
      </c>
      <c r="M8" s="64" t="s">
        <v>18</v>
      </c>
      <c r="N8" s="64" t="s">
        <v>19</v>
      </c>
      <c r="O8" s="64" t="s">
        <v>20</v>
      </c>
      <c r="P8" s="64" t="s">
        <v>21</v>
      </c>
      <c r="Q8" s="76" t="s">
        <v>22</v>
      </c>
      <c r="R8" s="73" t="s">
        <v>23</v>
      </c>
      <c r="S8" s="23" t="s">
        <v>24</v>
      </c>
      <c r="T8" s="23" t="s">
        <v>25</v>
      </c>
      <c r="U8" s="23" t="s">
        <v>26</v>
      </c>
      <c r="V8" s="23" t="s">
        <v>27</v>
      </c>
      <c r="W8" s="23" t="s">
        <v>28</v>
      </c>
      <c r="X8" s="43" t="s">
        <v>29</v>
      </c>
      <c r="Y8" s="13" t="s">
        <v>30</v>
      </c>
      <c r="Z8" s="9" t="s">
        <v>31</v>
      </c>
      <c r="AA8" s="13" t="s">
        <v>32</v>
      </c>
      <c r="AC8" s="1" t="s">
        <v>33</v>
      </c>
    </row>
    <row r="9" spans="1:29" s="51" customFormat="1" ht="15" thickBot="1" x14ac:dyDescent="0.4">
      <c r="A9" s="44"/>
      <c r="B9" s="5"/>
      <c r="C9" s="5"/>
      <c r="D9" s="5"/>
      <c r="E9" s="5"/>
      <c r="F9" s="5"/>
      <c r="G9" s="70"/>
      <c r="H9" s="5"/>
      <c r="I9" s="5"/>
      <c r="J9" s="45"/>
      <c r="K9" s="72"/>
      <c r="L9" s="86"/>
      <c r="M9" s="66">
        <f>K9*L9</f>
        <v>0</v>
      </c>
      <c r="N9" s="67">
        <f>IF(R9="yes",M9,0)</f>
        <v>0</v>
      </c>
      <c r="O9" s="65"/>
      <c r="P9" s="66">
        <f>IF(R9="Yes",0,K9*O9)</f>
        <v>0</v>
      </c>
      <c r="Q9" s="78">
        <f>K9-P9</f>
        <v>0</v>
      </c>
      <c r="R9" s="74"/>
      <c r="S9" s="45">
        <v>6000</v>
      </c>
      <c r="T9" s="45">
        <v>0</v>
      </c>
      <c r="U9" s="45">
        <f t="shared" ref="U9:U24" si="0">S9-T9</f>
        <v>6000</v>
      </c>
      <c r="V9" s="45" t="b">
        <f t="shared" ref="V9:V24" si="1">IF(R9="Express Settle",K9+M9,IF(R9="Yes",S9,IF(R9="No",Q9)))</f>
        <v>0</v>
      </c>
      <c r="W9" s="45"/>
      <c r="X9" s="46"/>
      <c r="Y9" s="47"/>
      <c r="Z9" s="48"/>
      <c r="AA9" s="49"/>
      <c r="AB9" s="50"/>
      <c r="AC9" s="51">
        <f t="shared" ref="AC9:AC23" si="2">IF(COLUMNS(A9:AA9)&lt;=COUNTBLANK(A9:AA9),0,COUNTBLANK(B9:C9)+IF(ISNUMBER(G9),0,1)+IF(OR(ISNUMBER(H9),ISBLANK(H9)),0,1)+IF(OR(ISNUMBER(I9),ISBLANK(I9)),0,1)+IF(OR(ISNUMBER(J9),ISBLANK(J9)),0,1))+IF(AND(COUNTIF(Condition,Y9)=0,Y9&lt;&gt;""),1,0)+IF(OR(NOT(OR(COUNTIF(AdjusterStates,Z9)&gt;0,ISBLANK(Z9))),AND(ISBLANK(Z9),NOT(ISBLANK(AA9)))),1,0)+IF(OR(AND(ISBLANK(Z9)=FALSE,ISBLANK(AA9)=TRUE),AND(NOT(ISNUMBER(AA9)),NOT(ISBLANK(AA9)))),1,0)</f>
        <v>3</v>
      </c>
    </row>
    <row r="10" spans="1:29" s="51" customFormat="1" ht="15" thickBot="1" x14ac:dyDescent="0.4">
      <c r="A10" s="52"/>
      <c r="B10" s="5"/>
      <c r="C10" s="5"/>
      <c r="D10" s="5"/>
      <c r="E10" s="5"/>
      <c r="F10" s="5"/>
      <c r="G10" s="70"/>
      <c r="H10" s="5"/>
      <c r="I10" s="5"/>
      <c r="J10" s="45"/>
      <c r="K10" s="72"/>
      <c r="L10" s="88"/>
      <c r="M10" s="85">
        <f>K10*L10</f>
        <v>0</v>
      </c>
      <c r="N10" s="69">
        <f>IF(R10="yes",M10,0)</f>
        <v>0</v>
      </c>
      <c r="O10" s="68"/>
      <c r="P10" s="69">
        <f>IF(R10="Yes",0,K10*O10)</f>
        <v>0</v>
      </c>
      <c r="Q10" s="79">
        <f>K10-P10</f>
        <v>0</v>
      </c>
      <c r="R10" s="74"/>
      <c r="S10" s="45">
        <v>4000</v>
      </c>
      <c r="T10" s="45"/>
      <c r="U10" s="45">
        <f t="shared" si="0"/>
        <v>4000</v>
      </c>
      <c r="V10" s="45" t="b">
        <f t="shared" si="1"/>
        <v>0</v>
      </c>
      <c r="W10" s="45"/>
      <c r="X10" s="46"/>
      <c r="Y10" s="53"/>
      <c r="Z10" s="54"/>
      <c r="AA10" s="55"/>
      <c r="AB10" s="50"/>
      <c r="AC10" s="51">
        <f t="shared" si="2"/>
        <v>3</v>
      </c>
    </row>
    <row r="11" spans="1:29" s="51" customFormat="1" x14ac:dyDescent="0.35">
      <c r="A11" s="52"/>
      <c r="B11" s="5"/>
      <c r="C11" s="5"/>
      <c r="D11" s="5"/>
      <c r="E11" s="5"/>
      <c r="F11" s="5"/>
      <c r="G11" s="70"/>
      <c r="H11" s="5"/>
      <c r="I11" s="5"/>
      <c r="J11" s="45"/>
      <c r="K11" s="72"/>
      <c r="L11" s="87"/>
      <c r="M11" s="66">
        <f t="shared" ref="M11:M24" si="3">K11*L11</f>
        <v>0</v>
      </c>
      <c r="N11" s="67">
        <f>IF(R11="yes",M11,0)</f>
        <v>0</v>
      </c>
      <c r="O11" s="65"/>
      <c r="P11" s="66">
        <f>IF(R11="Yes",0,K11*O11)</f>
        <v>0</v>
      </c>
      <c r="Q11" s="78">
        <f>K11-P11</f>
        <v>0</v>
      </c>
      <c r="R11" s="74"/>
      <c r="S11" s="45">
        <v>2000</v>
      </c>
      <c r="T11" s="45"/>
      <c r="U11" s="45">
        <f t="shared" si="0"/>
        <v>2000</v>
      </c>
      <c r="V11" s="45" t="b">
        <f t="shared" si="1"/>
        <v>0</v>
      </c>
      <c r="W11" s="45"/>
      <c r="X11" s="46"/>
      <c r="Y11" s="53"/>
      <c r="Z11" s="54"/>
      <c r="AA11" s="55"/>
      <c r="AB11" s="50"/>
      <c r="AC11" s="51">
        <f t="shared" si="2"/>
        <v>3</v>
      </c>
    </row>
    <row r="12" spans="1:29" s="51" customFormat="1" x14ac:dyDescent="0.35">
      <c r="A12" s="56"/>
      <c r="B12" s="5"/>
      <c r="C12" s="5"/>
      <c r="D12" s="5"/>
      <c r="E12" s="5"/>
      <c r="F12" s="5"/>
      <c r="G12" s="70"/>
      <c r="H12" s="5"/>
      <c r="I12" s="5"/>
      <c r="J12" s="45"/>
      <c r="K12" s="72"/>
      <c r="L12" s="77"/>
      <c r="M12" s="66">
        <f t="shared" si="3"/>
        <v>0</v>
      </c>
      <c r="N12" s="67">
        <f>IF(R12="yes",M12,0)</f>
        <v>0</v>
      </c>
      <c r="O12" s="65"/>
      <c r="P12" s="66">
        <f>IF(R12="Yes",0,K12*O12)</f>
        <v>0</v>
      </c>
      <c r="Q12" s="78">
        <f>K12-P12</f>
        <v>0</v>
      </c>
      <c r="R12" s="74"/>
      <c r="S12" s="45"/>
      <c r="T12" s="45"/>
      <c r="U12" s="45">
        <f t="shared" si="0"/>
        <v>0</v>
      </c>
      <c r="V12" s="45" t="b">
        <f>IFERROR(IF(R12="Express Settle",K12+M12,IF(R12="Yes",S12,IF(R12="No",Q12))),0)</f>
        <v>0</v>
      </c>
      <c r="W12" s="45"/>
      <c r="X12" s="46"/>
      <c r="Y12" s="57"/>
      <c r="Z12" s="58"/>
      <c r="AA12" s="59"/>
      <c r="AB12" s="50"/>
      <c r="AC12" s="51">
        <f t="shared" si="2"/>
        <v>3</v>
      </c>
    </row>
    <row r="13" spans="1:29" s="51" customFormat="1" x14ac:dyDescent="0.35">
      <c r="A13" s="56"/>
      <c r="B13" s="5"/>
      <c r="C13" s="5"/>
      <c r="D13" s="5"/>
      <c r="E13" s="5"/>
      <c r="F13" s="5"/>
      <c r="G13" s="70"/>
      <c r="H13" s="5"/>
      <c r="I13" s="5"/>
      <c r="J13" s="45"/>
      <c r="K13" s="72"/>
      <c r="L13" s="77"/>
      <c r="M13" s="66">
        <f t="shared" si="3"/>
        <v>0</v>
      </c>
      <c r="N13" s="67">
        <f t="shared" ref="N13:N24" si="4">IF(R13="yes",M13,0)</f>
        <v>0</v>
      </c>
      <c r="O13" s="65"/>
      <c r="P13" s="66">
        <f t="shared" ref="P13:P24" si="5">IF(R13="Yes",0,K13*O13)</f>
        <v>0</v>
      </c>
      <c r="Q13" s="78">
        <f t="shared" ref="Q13:Q24" si="6">K13-P13</f>
        <v>0</v>
      </c>
      <c r="R13" s="74"/>
      <c r="S13" s="45"/>
      <c r="T13" s="45"/>
      <c r="U13" s="45">
        <f t="shared" si="0"/>
        <v>0</v>
      </c>
      <c r="V13" s="45" t="b">
        <f t="shared" si="1"/>
        <v>0</v>
      </c>
      <c r="W13" s="45"/>
      <c r="X13" s="46"/>
      <c r="Y13" s="57"/>
      <c r="Z13" s="58"/>
      <c r="AA13" s="59"/>
      <c r="AB13" s="50"/>
      <c r="AC13" s="51">
        <f t="shared" si="2"/>
        <v>3</v>
      </c>
    </row>
    <row r="14" spans="1:29" s="51" customFormat="1" x14ac:dyDescent="0.35">
      <c r="A14" s="56"/>
      <c r="B14" s="5"/>
      <c r="C14" s="5"/>
      <c r="D14" s="5"/>
      <c r="E14" s="5"/>
      <c r="F14" s="5"/>
      <c r="G14" s="70"/>
      <c r="H14" s="5"/>
      <c r="I14" s="5"/>
      <c r="J14" s="45"/>
      <c r="K14" s="72"/>
      <c r="L14" s="77"/>
      <c r="M14" s="66">
        <f t="shared" si="3"/>
        <v>0</v>
      </c>
      <c r="N14" s="67">
        <f t="shared" si="4"/>
        <v>0</v>
      </c>
      <c r="O14" s="65"/>
      <c r="P14" s="66">
        <f t="shared" si="5"/>
        <v>0</v>
      </c>
      <c r="Q14" s="78">
        <f t="shared" si="6"/>
        <v>0</v>
      </c>
      <c r="R14" s="74"/>
      <c r="S14" s="45"/>
      <c r="T14" s="45"/>
      <c r="U14" s="45">
        <f t="shared" si="0"/>
        <v>0</v>
      </c>
      <c r="V14" s="45" t="b">
        <f t="shared" si="1"/>
        <v>0</v>
      </c>
      <c r="W14" s="45"/>
      <c r="X14" s="46"/>
      <c r="Y14" s="57"/>
      <c r="Z14" s="58"/>
      <c r="AA14" s="59"/>
      <c r="AB14" s="50"/>
      <c r="AC14" s="51">
        <f t="shared" si="2"/>
        <v>3</v>
      </c>
    </row>
    <row r="15" spans="1:29" s="51" customFormat="1" x14ac:dyDescent="0.35">
      <c r="A15" s="56"/>
      <c r="B15" s="5"/>
      <c r="C15" s="5"/>
      <c r="D15" s="5"/>
      <c r="E15" s="5"/>
      <c r="F15" s="5"/>
      <c r="G15" s="70"/>
      <c r="H15" s="5"/>
      <c r="I15" s="5"/>
      <c r="J15" s="45"/>
      <c r="K15" s="72"/>
      <c r="L15" s="77"/>
      <c r="M15" s="66">
        <f t="shared" si="3"/>
        <v>0</v>
      </c>
      <c r="N15" s="67">
        <f t="shared" si="4"/>
        <v>0</v>
      </c>
      <c r="O15" s="65"/>
      <c r="P15" s="66">
        <f t="shared" si="5"/>
        <v>0</v>
      </c>
      <c r="Q15" s="78">
        <f t="shared" si="6"/>
        <v>0</v>
      </c>
      <c r="R15" s="74"/>
      <c r="S15" s="45"/>
      <c r="T15" s="45"/>
      <c r="U15" s="45">
        <f t="shared" si="0"/>
        <v>0</v>
      </c>
      <c r="V15" s="45" t="b">
        <f t="shared" si="1"/>
        <v>0</v>
      </c>
      <c r="W15" s="45"/>
      <c r="X15" s="46"/>
      <c r="Y15" s="57"/>
      <c r="Z15" s="58"/>
      <c r="AA15" s="59"/>
      <c r="AB15" s="50"/>
      <c r="AC15" s="51">
        <f t="shared" si="2"/>
        <v>3</v>
      </c>
    </row>
    <row r="16" spans="1:29" s="51" customFormat="1" x14ac:dyDescent="0.35">
      <c r="A16" s="56"/>
      <c r="B16" s="5"/>
      <c r="C16" s="5"/>
      <c r="D16" s="5"/>
      <c r="E16" s="5"/>
      <c r="F16" s="5"/>
      <c r="G16" s="70"/>
      <c r="H16" s="5"/>
      <c r="I16" s="5"/>
      <c r="J16" s="45"/>
      <c r="K16" s="72"/>
      <c r="L16" s="77"/>
      <c r="M16" s="66">
        <f t="shared" si="3"/>
        <v>0</v>
      </c>
      <c r="N16" s="67">
        <f t="shared" si="4"/>
        <v>0</v>
      </c>
      <c r="O16" s="65"/>
      <c r="P16" s="66">
        <f t="shared" si="5"/>
        <v>0</v>
      </c>
      <c r="Q16" s="78">
        <f t="shared" si="6"/>
        <v>0</v>
      </c>
      <c r="R16" s="74"/>
      <c r="S16" s="45"/>
      <c r="T16" s="45"/>
      <c r="U16" s="45">
        <f t="shared" si="0"/>
        <v>0</v>
      </c>
      <c r="V16" s="45" t="b">
        <f t="shared" si="1"/>
        <v>0</v>
      </c>
      <c r="W16" s="45"/>
      <c r="X16" s="46"/>
      <c r="Y16" s="57"/>
      <c r="Z16" s="58"/>
      <c r="AA16" s="59"/>
      <c r="AB16" s="50"/>
      <c r="AC16" s="51">
        <f t="shared" si="2"/>
        <v>3</v>
      </c>
    </row>
    <row r="17" spans="1:29" s="51" customFormat="1" x14ac:dyDescent="0.35">
      <c r="A17" s="56"/>
      <c r="B17" s="5"/>
      <c r="C17" s="5"/>
      <c r="D17" s="5"/>
      <c r="E17" s="5"/>
      <c r="F17" s="5"/>
      <c r="G17" s="70"/>
      <c r="H17" s="5"/>
      <c r="I17" s="5"/>
      <c r="J17" s="45"/>
      <c r="K17" s="72"/>
      <c r="L17" s="77"/>
      <c r="M17" s="66">
        <f t="shared" si="3"/>
        <v>0</v>
      </c>
      <c r="N17" s="67">
        <f t="shared" si="4"/>
        <v>0</v>
      </c>
      <c r="O17" s="65"/>
      <c r="P17" s="66">
        <f t="shared" si="5"/>
        <v>0</v>
      </c>
      <c r="Q17" s="78">
        <f t="shared" si="6"/>
        <v>0</v>
      </c>
      <c r="R17" s="74"/>
      <c r="S17" s="45"/>
      <c r="T17" s="45"/>
      <c r="U17" s="45">
        <f t="shared" si="0"/>
        <v>0</v>
      </c>
      <c r="V17" s="45" t="b">
        <f t="shared" si="1"/>
        <v>0</v>
      </c>
      <c r="W17" s="45"/>
      <c r="X17" s="46"/>
      <c r="Y17" s="57"/>
      <c r="Z17" s="58"/>
      <c r="AA17" s="59"/>
      <c r="AB17" s="50"/>
      <c r="AC17" s="51">
        <f t="shared" si="2"/>
        <v>3</v>
      </c>
    </row>
    <row r="18" spans="1:29" s="51" customFormat="1" x14ac:dyDescent="0.35">
      <c r="A18" s="56"/>
      <c r="B18" s="5"/>
      <c r="C18" s="5"/>
      <c r="D18" s="5"/>
      <c r="E18" s="5"/>
      <c r="F18" s="5"/>
      <c r="G18" s="70"/>
      <c r="H18" s="5"/>
      <c r="I18" s="5"/>
      <c r="J18" s="45"/>
      <c r="K18" s="72"/>
      <c r="L18" s="77"/>
      <c r="M18" s="66">
        <f t="shared" si="3"/>
        <v>0</v>
      </c>
      <c r="N18" s="67">
        <f t="shared" si="4"/>
        <v>0</v>
      </c>
      <c r="O18" s="65"/>
      <c r="P18" s="66">
        <f t="shared" si="5"/>
        <v>0</v>
      </c>
      <c r="Q18" s="78">
        <f t="shared" si="6"/>
        <v>0</v>
      </c>
      <c r="R18" s="74"/>
      <c r="S18" s="45"/>
      <c r="T18" s="45"/>
      <c r="U18" s="45">
        <f t="shared" si="0"/>
        <v>0</v>
      </c>
      <c r="V18" s="45" t="b">
        <f t="shared" si="1"/>
        <v>0</v>
      </c>
      <c r="W18" s="45"/>
      <c r="X18" s="46"/>
      <c r="Y18" s="57"/>
      <c r="Z18" s="58"/>
      <c r="AA18" s="59"/>
      <c r="AB18" s="50"/>
      <c r="AC18" s="51">
        <f t="shared" si="2"/>
        <v>3</v>
      </c>
    </row>
    <row r="19" spans="1:29" s="51" customFormat="1" x14ac:dyDescent="0.35">
      <c r="A19" s="56"/>
      <c r="B19" s="5"/>
      <c r="C19" s="5"/>
      <c r="D19" s="5"/>
      <c r="E19" s="5"/>
      <c r="F19" s="5"/>
      <c r="G19" s="70"/>
      <c r="H19" s="5"/>
      <c r="I19" s="5"/>
      <c r="J19" s="45"/>
      <c r="K19" s="72"/>
      <c r="L19" s="77"/>
      <c r="M19" s="66">
        <f t="shared" si="3"/>
        <v>0</v>
      </c>
      <c r="N19" s="67">
        <f t="shared" si="4"/>
        <v>0</v>
      </c>
      <c r="O19" s="65"/>
      <c r="P19" s="66">
        <f t="shared" si="5"/>
        <v>0</v>
      </c>
      <c r="Q19" s="78">
        <f t="shared" si="6"/>
        <v>0</v>
      </c>
      <c r="R19" s="74"/>
      <c r="S19" s="45"/>
      <c r="T19" s="45"/>
      <c r="U19" s="45">
        <f t="shared" si="0"/>
        <v>0</v>
      </c>
      <c r="V19" s="45" t="b">
        <f t="shared" si="1"/>
        <v>0</v>
      </c>
      <c r="W19" s="45"/>
      <c r="X19" s="46"/>
      <c r="Y19" s="57"/>
      <c r="Z19" s="58"/>
      <c r="AA19" s="59"/>
      <c r="AB19" s="50"/>
      <c r="AC19" s="51">
        <f t="shared" si="2"/>
        <v>3</v>
      </c>
    </row>
    <row r="20" spans="1:29" s="51" customFormat="1" x14ac:dyDescent="0.35">
      <c r="A20" s="56"/>
      <c r="B20" s="5"/>
      <c r="C20" s="5"/>
      <c r="D20" s="5"/>
      <c r="E20" s="5"/>
      <c r="F20" s="5"/>
      <c r="G20" s="70"/>
      <c r="H20" s="5"/>
      <c r="I20" s="5"/>
      <c r="J20" s="45"/>
      <c r="K20" s="72"/>
      <c r="L20" s="77"/>
      <c r="M20" s="66">
        <f t="shared" si="3"/>
        <v>0</v>
      </c>
      <c r="N20" s="67">
        <f t="shared" si="4"/>
        <v>0</v>
      </c>
      <c r="O20" s="65"/>
      <c r="P20" s="66">
        <f t="shared" si="5"/>
        <v>0</v>
      </c>
      <c r="Q20" s="78">
        <f t="shared" si="6"/>
        <v>0</v>
      </c>
      <c r="R20" s="74"/>
      <c r="S20" s="45"/>
      <c r="T20" s="45"/>
      <c r="U20" s="45">
        <f t="shared" si="0"/>
        <v>0</v>
      </c>
      <c r="V20" s="45" t="b">
        <f t="shared" si="1"/>
        <v>0</v>
      </c>
      <c r="W20" s="45"/>
      <c r="X20" s="46"/>
      <c r="Y20" s="57"/>
      <c r="Z20" s="58"/>
      <c r="AA20" s="59"/>
      <c r="AB20" s="50"/>
      <c r="AC20" s="51">
        <f t="shared" si="2"/>
        <v>3</v>
      </c>
    </row>
    <row r="21" spans="1:29" s="51" customFormat="1" x14ac:dyDescent="0.35">
      <c r="A21" s="56"/>
      <c r="B21" s="5"/>
      <c r="C21" s="5"/>
      <c r="D21" s="5"/>
      <c r="E21" s="5"/>
      <c r="F21" s="5"/>
      <c r="G21" s="70"/>
      <c r="H21" s="5"/>
      <c r="I21" s="5"/>
      <c r="J21" s="45"/>
      <c r="K21" s="72"/>
      <c r="L21" s="77"/>
      <c r="M21" s="66">
        <f t="shared" si="3"/>
        <v>0</v>
      </c>
      <c r="N21" s="67">
        <f t="shared" si="4"/>
        <v>0</v>
      </c>
      <c r="O21" s="65"/>
      <c r="P21" s="66">
        <f t="shared" si="5"/>
        <v>0</v>
      </c>
      <c r="Q21" s="78">
        <f t="shared" si="6"/>
        <v>0</v>
      </c>
      <c r="R21" s="74"/>
      <c r="S21" s="45"/>
      <c r="T21" s="45"/>
      <c r="U21" s="45">
        <f t="shared" si="0"/>
        <v>0</v>
      </c>
      <c r="V21" s="45" t="b">
        <f t="shared" si="1"/>
        <v>0</v>
      </c>
      <c r="W21" s="45"/>
      <c r="X21" s="46"/>
      <c r="Y21" s="57"/>
      <c r="Z21" s="58"/>
      <c r="AA21" s="59"/>
      <c r="AB21" s="50"/>
      <c r="AC21" s="51">
        <f t="shared" si="2"/>
        <v>3</v>
      </c>
    </row>
    <row r="22" spans="1:29" s="51" customFormat="1" x14ac:dyDescent="0.35">
      <c r="A22" s="56"/>
      <c r="B22" s="5"/>
      <c r="C22" s="5"/>
      <c r="D22" s="5"/>
      <c r="E22" s="5"/>
      <c r="F22" s="5"/>
      <c r="G22" s="70"/>
      <c r="H22" s="5"/>
      <c r="I22" s="5"/>
      <c r="J22" s="45"/>
      <c r="K22" s="72"/>
      <c r="L22" s="77"/>
      <c r="M22" s="66">
        <f t="shared" si="3"/>
        <v>0</v>
      </c>
      <c r="N22" s="67">
        <f t="shared" si="4"/>
        <v>0</v>
      </c>
      <c r="O22" s="65"/>
      <c r="P22" s="66">
        <f t="shared" si="5"/>
        <v>0</v>
      </c>
      <c r="Q22" s="78">
        <f t="shared" si="6"/>
        <v>0</v>
      </c>
      <c r="R22" s="74"/>
      <c r="S22" s="45"/>
      <c r="T22" s="45"/>
      <c r="U22" s="45">
        <f t="shared" si="0"/>
        <v>0</v>
      </c>
      <c r="V22" s="45" t="b">
        <f t="shared" si="1"/>
        <v>0</v>
      </c>
      <c r="W22" s="45"/>
      <c r="X22" s="46"/>
      <c r="Y22" s="57"/>
      <c r="Z22" s="58"/>
      <c r="AA22" s="59"/>
      <c r="AB22" s="50"/>
      <c r="AC22" s="51">
        <f t="shared" si="2"/>
        <v>3</v>
      </c>
    </row>
    <row r="23" spans="1:29" s="51" customFormat="1" ht="15" thickBot="1" x14ac:dyDescent="0.4">
      <c r="A23" s="56"/>
      <c r="B23" s="5"/>
      <c r="C23" s="5"/>
      <c r="D23" s="5"/>
      <c r="E23" s="5"/>
      <c r="F23" s="5"/>
      <c r="G23" s="70"/>
      <c r="H23" s="5"/>
      <c r="I23" s="5"/>
      <c r="J23" s="45"/>
      <c r="K23" s="72"/>
      <c r="L23" s="77"/>
      <c r="M23" s="66">
        <f t="shared" si="3"/>
        <v>0</v>
      </c>
      <c r="N23" s="67">
        <f t="shared" si="4"/>
        <v>0</v>
      </c>
      <c r="O23" s="65"/>
      <c r="P23" s="66">
        <f t="shared" si="5"/>
        <v>0</v>
      </c>
      <c r="Q23" s="78">
        <f t="shared" si="6"/>
        <v>0</v>
      </c>
      <c r="R23" s="74"/>
      <c r="S23" s="45"/>
      <c r="T23" s="45"/>
      <c r="U23" s="45">
        <f t="shared" si="0"/>
        <v>0</v>
      </c>
      <c r="V23" s="45" t="b">
        <f t="shared" si="1"/>
        <v>0</v>
      </c>
      <c r="W23" s="45"/>
      <c r="X23" s="46"/>
      <c r="Y23" s="57"/>
      <c r="Z23" s="58"/>
      <c r="AA23" s="59"/>
      <c r="AB23" s="50"/>
      <c r="AC23" s="51">
        <f t="shared" si="2"/>
        <v>3</v>
      </c>
    </row>
    <row r="24" spans="1:29" s="63" customFormat="1" ht="15" thickBot="1" x14ac:dyDescent="0.4">
      <c r="A24" s="60"/>
      <c r="B24" s="5"/>
      <c r="C24" s="5"/>
      <c r="D24" s="5"/>
      <c r="E24" s="5"/>
      <c r="F24" s="5"/>
      <c r="G24" s="70"/>
      <c r="H24" s="5"/>
      <c r="I24" s="5"/>
      <c r="J24" s="45"/>
      <c r="K24" s="72"/>
      <c r="L24" s="80"/>
      <c r="M24" s="81">
        <f t="shared" si="3"/>
        <v>0</v>
      </c>
      <c r="N24" s="82">
        <f t="shared" si="4"/>
        <v>0</v>
      </c>
      <c r="O24" s="83"/>
      <c r="P24" s="81">
        <f t="shared" si="5"/>
        <v>0</v>
      </c>
      <c r="Q24" s="84">
        <f t="shared" si="6"/>
        <v>0</v>
      </c>
      <c r="R24" s="74"/>
      <c r="S24" s="45"/>
      <c r="T24" s="45"/>
      <c r="U24" s="45">
        <f t="shared" si="0"/>
        <v>0</v>
      </c>
      <c r="V24" s="45" t="b">
        <f t="shared" si="1"/>
        <v>0</v>
      </c>
      <c r="W24" s="45"/>
      <c r="X24" s="46"/>
      <c r="Y24" s="60"/>
      <c r="Z24" s="61"/>
      <c r="AA24" s="61"/>
      <c r="AB24" s="62"/>
    </row>
    <row r="25" spans="1:29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97" t="s">
        <v>34</v>
      </c>
      <c r="L26" s="98"/>
      <c r="M26" s="99"/>
      <c r="N26" s="16"/>
      <c r="O26" s="16"/>
      <c r="P26" s="97" t="s">
        <v>35</v>
      </c>
      <c r="Q26" s="98"/>
      <c r="R26" s="99"/>
      <c r="S26" s="16"/>
      <c r="T26" s="16"/>
      <c r="U26" s="16"/>
      <c r="V26" s="16"/>
      <c r="W26" s="16"/>
      <c r="X26" s="16"/>
      <c r="Y26" s="1"/>
      <c r="Z26" s="1"/>
      <c r="AA26" s="1"/>
    </row>
    <row r="27" spans="1:29" ht="1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24" t="s">
        <v>36</v>
      </c>
      <c r="L27" s="25"/>
      <c r="M27" s="26">
        <f>SUM(K9:K24)</f>
        <v>0</v>
      </c>
      <c r="N27" s="27"/>
      <c r="O27" s="25"/>
      <c r="P27" s="28" t="s">
        <v>36</v>
      </c>
      <c r="Q27" s="17"/>
      <c r="R27" s="29">
        <f>SUM(K9:K24)</f>
        <v>0</v>
      </c>
      <c r="S27" s="1"/>
      <c r="T27" s="1"/>
      <c r="U27" s="1"/>
      <c r="V27" s="1"/>
      <c r="W27" s="1"/>
      <c r="X27" s="17"/>
      <c r="Y27" s="1"/>
      <c r="Z27" s="1"/>
      <c r="AA27" s="1"/>
    </row>
    <row r="28" spans="1:29" x14ac:dyDescent="0.35">
      <c r="B28" s="100"/>
      <c r="C28" s="101"/>
      <c r="D28" s="101"/>
      <c r="E28" s="101"/>
      <c r="F28" s="1"/>
      <c r="G28" s="1"/>
      <c r="H28" s="1"/>
      <c r="I28" s="1"/>
      <c r="J28" s="1"/>
      <c r="K28" s="24" t="s">
        <v>37</v>
      </c>
      <c r="L28" s="25"/>
      <c r="M28" s="26">
        <f>SUM(M9:M24)</f>
        <v>0</v>
      </c>
      <c r="N28" s="27"/>
      <c r="O28" s="25"/>
      <c r="P28" s="28" t="s">
        <v>37</v>
      </c>
      <c r="Q28" s="17"/>
      <c r="R28" s="30">
        <f>SUM(N9:N24)</f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/>
    </row>
    <row r="29" spans="1:29" ht="16" x14ac:dyDescent="0.5">
      <c r="B29" s="95"/>
      <c r="C29" s="96"/>
      <c r="D29" s="96"/>
      <c r="E29" s="96"/>
      <c r="F29" s="1"/>
      <c r="G29" s="1"/>
      <c r="H29" s="1"/>
      <c r="I29" s="1"/>
      <c r="J29" s="1"/>
      <c r="K29" s="24" t="s">
        <v>38</v>
      </c>
      <c r="L29" s="25"/>
      <c r="M29" s="31">
        <f>M27+M28</f>
        <v>0</v>
      </c>
      <c r="N29" s="32"/>
      <c r="O29" s="25"/>
      <c r="P29" s="28" t="s">
        <v>38</v>
      </c>
      <c r="Q29" s="19"/>
      <c r="R29" s="33">
        <f>R27+R28</f>
        <v>0</v>
      </c>
      <c r="S29" s="1"/>
      <c r="T29" s="1"/>
      <c r="U29" s="1"/>
      <c r="V29" s="1"/>
      <c r="W29" s="1"/>
      <c r="X29" s="19"/>
    </row>
    <row r="30" spans="1:29" x14ac:dyDescent="0.35">
      <c r="B30" s="96"/>
      <c r="C30" s="96"/>
      <c r="D30" s="96"/>
      <c r="E30" s="96"/>
      <c r="F30" s="1"/>
      <c r="G30" s="1"/>
      <c r="H30" s="1"/>
      <c r="I30" s="1"/>
      <c r="J30" s="1"/>
      <c r="K30" s="28"/>
      <c r="L30" s="1"/>
      <c r="M30" s="34"/>
      <c r="N30" s="1"/>
      <c r="O30" s="1"/>
      <c r="P30" s="28" t="s">
        <v>39</v>
      </c>
      <c r="Q30" s="1"/>
      <c r="R30" s="29">
        <f>SUM(P9:P24)</f>
        <v>0</v>
      </c>
      <c r="S30" s="1"/>
      <c r="T30" s="1"/>
      <c r="U30" s="1"/>
      <c r="V30" s="1"/>
      <c r="W30" s="1"/>
      <c r="X30" s="17"/>
    </row>
    <row r="31" spans="1:29" x14ac:dyDescent="0.35">
      <c r="B31" s="95"/>
      <c r="C31" s="96"/>
      <c r="D31" s="96"/>
      <c r="E31" s="96"/>
      <c r="F31" s="1"/>
      <c r="G31" s="1"/>
      <c r="H31" s="1"/>
      <c r="I31" s="1"/>
      <c r="J31" s="1"/>
      <c r="K31" s="28" t="s">
        <v>40</v>
      </c>
      <c r="L31" s="1"/>
      <c r="M31" s="29">
        <f>C6</f>
        <v>0</v>
      </c>
      <c r="N31" s="17"/>
      <c r="O31" s="1"/>
      <c r="P31" s="28" t="s">
        <v>40</v>
      </c>
      <c r="Q31" s="35"/>
      <c r="R31" s="29">
        <f>C6</f>
        <v>0</v>
      </c>
      <c r="S31" s="1"/>
      <c r="T31" s="1"/>
      <c r="U31" s="1"/>
      <c r="V31" s="1"/>
      <c r="W31" s="1"/>
      <c r="X31" s="18"/>
    </row>
    <row r="32" spans="1:29" ht="15" thickBot="1" x14ac:dyDescent="0.4">
      <c r="B32" s="96"/>
      <c r="C32" s="96"/>
      <c r="D32" s="96"/>
      <c r="E32" s="96"/>
      <c r="F32" s="1"/>
      <c r="G32" s="1"/>
      <c r="H32" s="1"/>
      <c r="I32" s="1"/>
      <c r="J32" s="1"/>
      <c r="K32" s="36" t="s">
        <v>41</v>
      </c>
      <c r="L32" s="37"/>
      <c r="M32" s="38">
        <f>M29-M31</f>
        <v>0</v>
      </c>
      <c r="N32" s="39"/>
      <c r="O32" s="1"/>
      <c r="P32" s="36" t="s">
        <v>41</v>
      </c>
      <c r="Q32" s="40"/>
      <c r="R32" s="38">
        <f>R29-R30-R31</f>
        <v>0</v>
      </c>
      <c r="S32" s="1"/>
      <c r="T32" s="1"/>
      <c r="U32" s="1"/>
      <c r="V32" s="1"/>
      <c r="W32" s="1"/>
      <c r="X32" s="19"/>
    </row>
    <row r="33" spans="2:24" ht="15" thickTop="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3" spans="2:24" x14ac:dyDescent="0.35"/>
    <row r="74" spans="2:24" x14ac:dyDescent="0.35"/>
    <row r="75" spans="2:24" x14ac:dyDescent="0.35"/>
    <row r="76" spans="2:24" x14ac:dyDescent="0.35"/>
    <row r="77" spans="2:24" x14ac:dyDescent="0.35"/>
    <row r="78" spans="2:24" x14ac:dyDescent="0.35"/>
    <row r="79" spans="2:24" x14ac:dyDescent="0.35"/>
    <row r="80" spans="2:24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</sheetData>
  <sheetProtection insertRows="0" deleteRows="0" selectLockedCells="1"/>
  <mergeCells count="6">
    <mergeCell ref="L6:Q7"/>
    <mergeCell ref="B31:E32"/>
    <mergeCell ref="K26:M26"/>
    <mergeCell ref="P26:R26"/>
    <mergeCell ref="B28:E28"/>
    <mergeCell ref="B29:E30"/>
  </mergeCells>
  <conditionalFormatting sqref="I9:I24">
    <cfRule type="expression" dxfId="43" priority="12">
      <formula>AND(COLUMNS(A9:Y9)&gt;COUNTBLANK(A9:Y9),NOT(OR(ISNUMBER(I9),ISBLANK(I9))))</formula>
    </cfRule>
  </conditionalFormatting>
  <conditionalFormatting sqref="H9:H24">
    <cfRule type="expression" dxfId="42" priority="11">
      <formula>AND(COLUMNS(A9:Y9)&gt;COUNTBLANK(A9:Y9),NOT(OR(ISNUMBER(H9),ISBLANK(H9))))</formula>
    </cfRule>
  </conditionalFormatting>
  <conditionalFormatting sqref="B9:B24">
    <cfRule type="expression" dxfId="41" priority="10">
      <formula>AND(COLUMNS(A9:AA9)&gt;COUNTBLANK(A9:AA9),ISBLANK(B9))</formula>
    </cfRule>
  </conditionalFormatting>
  <conditionalFormatting sqref="C9:C24">
    <cfRule type="expression" dxfId="40" priority="9">
      <formula>AND(COLUMNS(A9:AA9)&gt;COUNTBLANK(A9:AA9),ISBLANK(C9))</formula>
    </cfRule>
  </conditionalFormatting>
  <conditionalFormatting sqref="G9:G24">
    <cfRule type="expression" dxfId="39" priority="8">
      <formula>AND(COLUMNS(A9:AA9)&gt;COUNTBLANK(A9:AA9),NOT(ISNUMBER(G9)))</formula>
    </cfRule>
  </conditionalFormatting>
  <conditionalFormatting sqref="B24:Q24 B10:B24 S9:AA23 S24:X24 A9:Q23 L10:M24">
    <cfRule type="expression" dxfId="38" priority="181">
      <formula>MOD(ROW(),2)=0</formula>
    </cfRule>
  </conditionalFormatting>
  <conditionalFormatting sqref="Y9:Y23">
    <cfRule type="expression" dxfId="37" priority="5" stopIfTrue="1">
      <formula>AND(COUNTIF(Condition,Y9)=0,Y9&lt;&gt;"")</formula>
    </cfRule>
  </conditionalFormatting>
  <conditionalFormatting sqref="Z9:Z23">
    <cfRule type="expression" dxfId="36" priority="3" stopIfTrue="1">
      <formula>OR(NOT(OR(COUNTIF(AdjusterStates,Z9)&gt;0,ISBLANK(Z9))),AND(ISBLANK(Z9),NOT(ISBLANK(AA9))))</formula>
    </cfRule>
  </conditionalFormatting>
  <conditionalFormatting sqref="AA9:AA23">
    <cfRule type="expression" dxfId="35" priority="2" stopIfTrue="1">
      <formula>OR(AND(ISBLANK(Z9)=FALSE,ISBLANK(AA9)=TRUE),AND(NOT(ISNUMBER(AA9)),NOT(ISBLANK(AA9))))</formula>
    </cfRule>
  </conditionalFormatting>
  <conditionalFormatting sqref="A9:A23">
    <cfRule type="duplicateValues" dxfId="34" priority="171"/>
  </conditionalFormatting>
  <conditionalFormatting sqref="Q9:Q24">
    <cfRule type="expression" dxfId="33" priority="186" stopIfTrue="1">
      <formula>AND(COLUMNS(C9:AA9)&gt;COUNTBLANK(C9:AA9),NOT(OR(ISNUMBER(Q9),ISBLANK(Q9))))</formula>
    </cfRule>
  </conditionalFormatting>
  <conditionalFormatting sqref="S9:W24">
    <cfRule type="expression" dxfId="32" priority="205" stopIfTrue="1">
      <formula>AND(COLUMNS(D9:AB9)&gt;COUNTBLANK(D9:AB9),NOT(OR(ISNUMBER(S9),ISBLANK(S9))))</formula>
    </cfRule>
  </conditionalFormatting>
  <conditionalFormatting sqref="O9:P24">
    <cfRule type="expression" dxfId="31" priority="206" stopIfTrue="1">
      <formula>AND(COLUMNS(C9:AA9)&gt;COUNTBLANK(C9:AA9),NOT(OR(ISNUMBER(O9),ISBLANK(O9))))</formula>
    </cfRule>
  </conditionalFormatting>
  <conditionalFormatting sqref="J9:N24">
    <cfRule type="expression" dxfId="30" priority="207" stopIfTrue="1">
      <formula>AND(COLUMNS(A9:Y9)&gt;COUNTBLANK(A9:Y9),NOT(OR(ISNUMBER(J9),ISBLANK(J9))))</formula>
    </cfRule>
  </conditionalFormatting>
  <dataValidations count="6">
    <dataValidation type="whole" allowBlank="1" showInputMessage="1" showErrorMessage="1" errorTitle="Error" error="Please ensure the number of rows to add is between 1 and 100" promptTitle="Number of Rows" prompt="Enter the number of rows that you want to insert at the bottom of the list." sqref="G4" xr:uid="{A2A630E1-9872-4A3A-AF2D-DABD68C37CAD}">
      <formula1>1</formula1>
      <formula2>100</formula2>
    </dataValidation>
    <dataValidation type="list" allowBlank="1" showInputMessage="1" showErrorMessage="1" sqref="Y9:Y23" xr:uid="{B8F36DA3-F9C8-4B33-8E3F-B8C28CD72FC8}">
      <formula1>Condition</formula1>
    </dataValidation>
    <dataValidation type="list" allowBlank="1" showInputMessage="1" showErrorMessage="1" sqref="Z9:Z23" xr:uid="{B5B43323-CEE9-4693-9B64-17DC975DE5DA}">
      <formula1>AdjusterStates</formula1>
    </dataValidation>
    <dataValidation type="list" allowBlank="1" showInputMessage="1" showErrorMessage="1" sqref="L9:L24" xr:uid="{A90106BD-8EFB-4C1A-98F0-E20A91D0864D}">
      <formula1>"5%,7%,12%"</formula1>
    </dataValidation>
    <dataValidation type="list" allowBlank="1" showInputMessage="1" showErrorMessage="1" sqref="R9:R24" xr:uid="{C78A057A-FBC2-4DB2-8D6B-111A23432231}">
      <formula1>"No,Yes"</formula1>
    </dataValidation>
    <dataValidation type="list" allowBlank="1" showInputMessage="1" showErrorMessage="1" sqref="B9:B24" xr:uid="{506C5548-5C43-4A0B-BDF7-5465500F7829}">
      <formula1>Special_Limits</formula1>
    </dataValidation>
  </dataValidations>
  <pageMargins left="0.25" right="0.25" top="0.75" bottom="0.75" header="0.3" footer="0.3"/>
  <pageSetup scale="55" fitToHeight="0" orientation="landscape" r:id="rId1"/>
  <headerFooter>
    <oddFooter>&amp;C_x000D_&amp;1#&amp;"Calibri"&amp;10&amp;K000000 Confidential</oddFooter>
  </headerFooter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5CA0-4965-4D5B-AD87-5B763EA030E8}">
  <dimension ref="A3:A23"/>
  <sheetViews>
    <sheetView workbookViewId="0">
      <selection activeCell="A5" sqref="A5:A16"/>
    </sheetView>
  </sheetViews>
  <sheetFormatPr defaultRowHeight="14.5" x14ac:dyDescent="0.35"/>
  <sheetData>
    <row r="3" spans="1:1" x14ac:dyDescent="0.35">
      <c r="A3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22" spans="1:1" x14ac:dyDescent="0.35">
      <c r="A22" t="s">
        <v>55</v>
      </c>
    </row>
    <row r="23" spans="1:1" x14ac:dyDescent="0.35">
      <c r="A23" t="s">
        <v>43</v>
      </c>
    </row>
  </sheetData>
  <pageMargins left="0.7" right="0.7" top="0.75" bottom="0.75" header="0.3" footer="0.3"/>
  <headerFooter>
    <oddFooter>&amp;C_x000D_&amp;1#&amp;"Calibri"&amp;10&amp;K000000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9B79-5098-4C1A-8BDB-337BD65B8E40}">
  <sheetPr codeName="Sheet4"/>
  <dimension ref="A1:I7"/>
  <sheetViews>
    <sheetView workbookViewId="0">
      <selection activeCell="I10" sqref="I10"/>
    </sheetView>
  </sheetViews>
  <sheetFormatPr defaultRowHeight="14.5" x14ac:dyDescent="0.35"/>
  <cols>
    <col min="1" max="1" width="18" customWidth="1"/>
    <col min="9" max="9" width="23.453125" customWidth="1"/>
    <col min="10" max="10" width="20.1796875" customWidth="1"/>
  </cols>
  <sheetData>
    <row r="1" spans="1:9" ht="15" thickBot="1" x14ac:dyDescent="0.4">
      <c r="A1" s="10" t="s">
        <v>56</v>
      </c>
      <c r="C1" t="s">
        <v>29</v>
      </c>
      <c r="G1" s="10" t="s">
        <v>57</v>
      </c>
      <c r="I1" s="10" t="s">
        <v>30</v>
      </c>
    </row>
    <row r="2" spans="1:9" x14ac:dyDescent="0.35">
      <c r="A2" t="s">
        <v>58</v>
      </c>
      <c r="B2" t="b">
        <v>0</v>
      </c>
      <c r="G2" s="2"/>
      <c r="I2" s="11"/>
    </row>
    <row r="3" spans="1:9" x14ac:dyDescent="0.35">
      <c r="A3" t="s">
        <v>59</v>
      </c>
      <c r="G3" s="3" t="s">
        <v>60</v>
      </c>
      <c r="I3" s="12" t="s">
        <v>61</v>
      </c>
    </row>
    <row r="4" spans="1:9" x14ac:dyDescent="0.35">
      <c r="A4" t="s">
        <v>62</v>
      </c>
      <c r="B4" t="b">
        <v>1</v>
      </c>
      <c r="C4" t="s">
        <v>63</v>
      </c>
      <c r="G4" s="3" t="s">
        <v>64</v>
      </c>
      <c r="I4" s="12" t="s">
        <v>65</v>
      </c>
    </row>
    <row r="5" spans="1:9" x14ac:dyDescent="0.35">
      <c r="G5" s="4" t="s">
        <v>66</v>
      </c>
      <c r="I5" s="12" t="s">
        <v>67</v>
      </c>
    </row>
    <row r="6" spans="1:9" x14ac:dyDescent="0.35">
      <c r="I6" s="12" t="s">
        <v>68</v>
      </c>
    </row>
    <row r="7" spans="1:9" ht="15" thickBot="1" x14ac:dyDescent="0.4">
      <c r="I7" s="14" t="s">
        <v>69</v>
      </c>
    </row>
  </sheetData>
  <pageMargins left="0.7" right="0.7" top="0.75" bottom="0.75" header="0.3" footer="0.3"/>
  <pageSetup orientation="portrait" r:id="rId1"/>
  <headerFooter>
    <oddFooter>&amp;C_x000D_&amp;1#&amp;"Calibri"&amp;10&amp;K000000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CD7350E1C0234CAF67D9A4AE1F6CEF" ma:contentTypeVersion="15" ma:contentTypeDescription="Create a new document." ma:contentTypeScope="" ma:versionID="b869454863f2ca1cbcc629a24eb6a79b">
  <xsd:schema xmlns:xsd="http://www.w3.org/2001/XMLSchema" xmlns:xs="http://www.w3.org/2001/XMLSchema" xmlns:p="http://schemas.microsoft.com/office/2006/metadata/properties" xmlns:ns2="e2efe116-9674-49dc-8f41-b5c89a0a7a1f" xmlns:ns3="859c5caf-bfa9-40cb-b0e9-605336b04bb6" targetNamespace="http://schemas.microsoft.com/office/2006/metadata/properties" ma:root="true" ma:fieldsID="6adf0dc3533d2d1b02f519286e4e07a3" ns2:_="" ns3:_="">
    <xsd:import namespace="e2efe116-9674-49dc-8f41-b5c89a0a7a1f"/>
    <xsd:import namespace="859c5caf-bfa9-40cb-b0e9-605336b04b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fe116-9674-49dc-8f41-b5c89a0a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f517104-6335-4215-bd5b-bebffa33a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c5caf-bfa9-40cb-b0e9-605336b04b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63cfdc-ce34-4c12-af25-73f213e94726}" ma:internalName="TaxCatchAll" ma:showField="CatchAllData" ma:web="859c5caf-bfa9-40cb-b0e9-605336b04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CF79FDC-3F40-4C46-9AA9-5C89EF453A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C61C1-6310-4258-BACA-A53B1B054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efe116-9674-49dc-8f41-b5c89a0a7a1f"/>
    <ds:schemaRef ds:uri="859c5caf-bfa9-40cb-b0e9-605336b04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B1222-F7B3-470D-868F-52BFB59BC45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Variables</vt:lpstr>
      <vt:lpstr>AddRowsQuantity</vt:lpstr>
      <vt:lpstr>AdjusterStates</vt:lpstr>
      <vt:lpstr>Condition</vt:lpstr>
      <vt:lpstr>ContentListRange</vt:lpstr>
      <vt:lpstr>CustomerDataEntry</vt:lpstr>
      <vt:lpstr>Errors</vt:lpstr>
      <vt:lpstr>Sheet1!Print_Area</vt:lpstr>
      <vt:lpstr>ShowCondition</vt:lpstr>
      <vt:lpstr>ShowUse</vt:lpstr>
      <vt:lpstr>Special_Limits</vt:lpstr>
      <vt:lpstr>Type_of_Loss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Wissing</dc:creator>
  <cp:keywords/>
  <dc:description/>
  <cp:lastModifiedBy>Khushbu Parikh</cp:lastModifiedBy>
  <cp:revision/>
  <dcterms:created xsi:type="dcterms:W3CDTF">2015-02-26T18:31:39Z</dcterms:created>
  <dcterms:modified xsi:type="dcterms:W3CDTF">2025-03-27T16:35:30Z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Tanya Eddleston</vt:lpwstr>
  </property>
  <property fmtid="{D5CDD505-2E9C-101B-9397-08002B2CF9AE}" pid="3" name="SharedWithUsers">
    <vt:lpwstr>14;#Tanya Eddleston</vt:lpwstr>
  </property>
  <property fmtid="{D5CDD505-2E9C-101B-9397-08002B2CF9AE}" pid="4" name="MSIP_Label_9532332c-0da1-4121-b28e-d7d95640b3ca_Enabled">
    <vt:lpwstr>true</vt:lpwstr>
  </property>
  <property fmtid="{D5CDD505-2E9C-101B-9397-08002B2CF9AE}" pid="5" name="MSIP_Label_9532332c-0da1-4121-b28e-d7d95640b3ca_SetDate">
    <vt:lpwstr>2025-03-27T16:32:12Z</vt:lpwstr>
  </property>
  <property fmtid="{D5CDD505-2E9C-101B-9397-08002B2CF9AE}" pid="6" name="MSIP_Label_9532332c-0da1-4121-b28e-d7d95640b3ca_Method">
    <vt:lpwstr>Privileged</vt:lpwstr>
  </property>
  <property fmtid="{D5CDD505-2E9C-101B-9397-08002B2CF9AE}" pid="7" name="MSIP_Label_9532332c-0da1-4121-b28e-d7d95640b3ca_Name">
    <vt:lpwstr>Confidential</vt:lpwstr>
  </property>
  <property fmtid="{D5CDD505-2E9C-101B-9397-08002B2CF9AE}" pid="8" name="MSIP_Label_9532332c-0da1-4121-b28e-d7d95640b3ca_SiteId">
    <vt:lpwstr>40330b46-2607-48d4-9883-532bde40368d</vt:lpwstr>
  </property>
  <property fmtid="{D5CDD505-2E9C-101B-9397-08002B2CF9AE}" pid="9" name="MSIP_Label_9532332c-0da1-4121-b28e-d7d95640b3ca_ActionId">
    <vt:lpwstr>d3d5fd3e-219c-4b49-b7d6-ad28d9eab40d</vt:lpwstr>
  </property>
  <property fmtid="{D5CDD505-2E9C-101B-9397-08002B2CF9AE}" pid="10" name="MSIP_Label_9532332c-0da1-4121-b28e-d7d95640b3ca_ContentBits">
    <vt:lpwstr>2</vt:lpwstr>
  </property>
  <property fmtid="{D5CDD505-2E9C-101B-9397-08002B2CF9AE}" pid="11" name="MSIP_Label_9532332c-0da1-4121-b28e-d7d95640b3ca_Tag">
    <vt:lpwstr>10, 0, 1, 1</vt:lpwstr>
  </property>
</Properties>
</file>